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mc:AlternateContent xmlns:mc="http://schemas.openxmlformats.org/markup-compatibility/2006">
    <mc:Choice Requires="x15">
      <x15ac:absPath xmlns:x15ac="http://schemas.microsoft.com/office/spreadsheetml/2010/11/ac" url="S:\MARKETING - VITALWorkLife\Projects\ROI Tool\"/>
    </mc:Choice>
  </mc:AlternateContent>
  <xr:revisionPtr revIDLastSave="0" documentId="8_{7F72A027-5B31-4C78-8E16-17A336E0563B}" xr6:coauthVersionLast="47" xr6:coauthVersionMax="47" xr10:uidLastSave="{00000000-0000-0000-0000-000000000000}"/>
  <bookViews>
    <workbookView xWindow="-28920" yWindow="-3720" windowWidth="29040" windowHeight="15840" tabRatio="307" xr2:uid="{00000000-000D-0000-FFFF-FFFF00000000}"/>
  </bookViews>
  <sheets>
    <sheet name="ROI Calculator" sheetId="1" r:id="rId1"/>
  </sheets>
  <definedNames>
    <definedName name="_xlnm.Print_Area" localSheetId="0">'ROI Calculator'!$A$1:$C$22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1" l="1"/>
  <c r="B15" i="1" s="1"/>
  <c r="B17" i="1" l="1"/>
  <c r="C18" i="1" l="1"/>
  <c r="B20" i="1" l="1"/>
  <c r="B22" i="1" s="1"/>
</calcChain>
</file>

<file path=xl/sharedStrings.xml><?xml version="1.0" encoding="utf-8"?>
<sst xmlns="http://schemas.openxmlformats.org/spreadsheetml/2006/main" count="26" uniqueCount="26">
  <si>
    <t>ASSUMPTIONS:</t>
  </si>
  <si>
    <t xml:space="preserve">TOTAL RETURN ON INVESTMENT (ROI) </t>
  </si>
  <si>
    <t>: 1</t>
  </si>
  <si>
    <t xml:space="preserve">Return on Investment (ROI) Calculator </t>
  </si>
  <si>
    <t>Citations:</t>
  </si>
  <si>
    <t>This is a conservative ROI calculation measuring productivity and opportunity loss. Given the high cost of physician turnover, the negative impact of a distressed physician on a culture of safety, the implications on patient satisfaction, and the cost of malpractice suits and reputation, an investment in the health and well being of physicians is an investment well worth making. While this calculation does not quantify the indirect benefits of supporting healthy, happy, engaged, well-adjusted physicians, the benefits of doing so are obvious.</t>
  </si>
  <si>
    <t xml:space="preserve">PHYSICIAN WELL BEING RESOURCES </t>
  </si>
  <si>
    <t xml:space="preserve">Total Potential Revenue Saved </t>
  </si>
  <si>
    <t>CALCULATING RETURN ON INVESTMENT - PROACTIVE APPROACH</t>
  </si>
  <si>
    <t xml:space="preserve">Number of Physicians Supported              </t>
  </si>
  <si>
    <t>ANNUAL REVENUE SAVED WITH PHYSICIAN WELL BEING RESOURCES</t>
  </si>
  <si>
    <r>
      <t>Workers with significant stress and burnout are reported to have a 14% decrease in productivity.</t>
    </r>
    <r>
      <rPr>
        <vertAlign val="superscript"/>
        <sz val="11"/>
        <color theme="1"/>
        <rFont val="Calibri"/>
        <family val="2"/>
        <scheme val="minor"/>
      </rPr>
      <t>4</t>
    </r>
  </si>
  <si>
    <r>
      <rPr>
        <vertAlign val="superscript"/>
        <sz val="11"/>
        <color theme="1"/>
        <rFont val="Calibri"/>
        <family val="2"/>
        <scheme val="minor"/>
      </rPr>
      <t>1</t>
    </r>
    <r>
      <rPr>
        <sz val="11"/>
        <color theme="1"/>
        <rFont val="Calibri"/>
        <family val="2"/>
        <scheme val="minor"/>
      </rPr>
      <t xml:space="preserve"> http://info.vitalworklife.com/2017-survey-report  </t>
    </r>
  </si>
  <si>
    <r>
      <t>Average net revenue generated by a physician annually is estimated to be $2,387,727</t>
    </r>
    <r>
      <rPr>
        <vertAlign val="superscript"/>
        <sz val="11"/>
        <rFont val="Calibri"/>
        <family val="2"/>
        <scheme val="minor"/>
      </rPr>
      <t>5</t>
    </r>
  </si>
  <si>
    <r>
      <rPr>
        <vertAlign val="superscript"/>
        <sz val="11"/>
        <color theme="1"/>
        <rFont val="Calibri"/>
        <family val="2"/>
        <scheme val="minor"/>
      </rPr>
      <t xml:space="preserve">3 </t>
    </r>
    <r>
      <rPr>
        <sz val="11"/>
        <color theme="1"/>
        <rFont val="Calibri"/>
        <family val="2"/>
        <scheme val="minor"/>
      </rPr>
      <t>https://www.mayoclinicproceedings.org/article/S0025-6196(18)30938-8/abstract</t>
    </r>
  </si>
  <si>
    <r>
      <rPr>
        <vertAlign val="superscript"/>
        <sz val="11"/>
        <color theme="1"/>
        <rFont val="Calibri"/>
        <family val="2"/>
        <scheme val="minor"/>
      </rPr>
      <t xml:space="preserve">6 </t>
    </r>
    <r>
      <rPr>
        <sz val="11"/>
        <color theme="1"/>
        <rFont val="Calibri"/>
        <family val="2"/>
        <scheme val="minor"/>
      </rPr>
      <t>Percent of physicians who seek peer coaching, counseling, legal and financial consultations by physician peer coaches and senior level consultants.</t>
    </r>
  </si>
  <si>
    <r>
      <t>Data for our fully engaged client organizations shows 7% of physicians seek support for coaching and counseling.</t>
    </r>
    <r>
      <rPr>
        <vertAlign val="superscript"/>
        <sz val="11"/>
        <color theme="1"/>
        <rFont val="Calibri"/>
        <family val="2"/>
        <scheme val="minor"/>
      </rPr>
      <t>6</t>
    </r>
  </si>
  <si>
    <r>
      <rPr>
        <vertAlign val="superscript"/>
        <sz val="11"/>
        <color theme="1"/>
        <rFont val="Calibri"/>
        <family val="2"/>
        <scheme val="minor"/>
      </rPr>
      <t xml:space="preserve">2 </t>
    </r>
    <r>
      <rPr>
        <sz val="11"/>
        <color theme="1"/>
        <rFont val="Calibri"/>
        <family val="2"/>
        <scheme val="minor"/>
      </rPr>
      <t>https://www.medscape.com/slideshow/2021-lifestyle-burnout-6013456#1</t>
    </r>
  </si>
  <si>
    <r>
      <rPr>
        <vertAlign val="superscript"/>
        <sz val="11"/>
        <color theme="1"/>
        <rFont val="Calibri"/>
        <family val="2"/>
        <scheme val="minor"/>
      </rPr>
      <t xml:space="preserve">5 </t>
    </r>
    <r>
      <rPr>
        <sz val="11"/>
        <color theme="1"/>
        <rFont val="Calibri"/>
        <family val="2"/>
        <scheme val="minor"/>
      </rPr>
      <t>https://www.merritthawkins.com/uploadedFiles/physician-advanced-practitioner-incentive-review-2021.pdf</t>
    </r>
  </si>
  <si>
    <r>
      <t>Average Net Revenue Generated by a Physician Annually</t>
    </r>
    <r>
      <rPr>
        <vertAlign val="superscript"/>
        <sz val="18"/>
        <color theme="1"/>
        <rFont val="Calibri"/>
        <family val="2"/>
        <scheme val="minor"/>
      </rPr>
      <t>5</t>
    </r>
  </si>
  <si>
    <t>Estimated Annual Cost of Physician Well Being Resources (Costs vary by number of physicians):</t>
  </si>
  <si>
    <r>
      <t>Number of Physicians Assumed to be Severely Stressed and Burned Out (44%)</t>
    </r>
    <r>
      <rPr>
        <vertAlign val="superscript"/>
        <sz val="18"/>
        <color theme="1"/>
        <rFont val="Calibri"/>
        <family val="2"/>
        <scheme val="minor"/>
      </rPr>
      <t>1</t>
    </r>
  </si>
  <si>
    <r>
      <t>Percentage of Stressed and Burned Out Physicians Who Use Resources and Regain Health</t>
    </r>
    <r>
      <rPr>
        <vertAlign val="superscript"/>
        <sz val="18"/>
        <color theme="1"/>
        <rFont val="Calibri"/>
        <family val="2"/>
        <scheme val="minor"/>
      </rPr>
      <t>6</t>
    </r>
  </si>
  <si>
    <r>
      <t>44% of physicians experience severe stress and burnout at any given time based on our 2017 Physician &amp; Advanced Practitioner Well Being Solutions Survey Report</t>
    </r>
    <r>
      <rPr>
        <vertAlign val="superscript"/>
        <sz val="12"/>
        <color theme="1"/>
        <rFont val="Calibri"/>
        <family val="2"/>
        <scheme val="minor"/>
      </rPr>
      <t>1</t>
    </r>
    <r>
      <rPr>
        <sz val="12"/>
        <color theme="1"/>
        <rFont val="Calibri"/>
        <family val="2"/>
        <scheme val="minor"/>
      </rPr>
      <t>. A variety of research supports this percentage, such as: Medscape National Physician Burnout &amp; Suicide Report 2021</t>
    </r>
    <r>
      <rPr>
        <vertAlign val="superscript"/>
        <sz val="12"/>
        <color theme="1"/>
        <rFont val="Calibri"/>
        <family val="2"/>
        <scheme val="minor"/>
      </rPr>
      <t>2</t>
    </r>
    <r>
      <rPr>
        <sz val="12"/>
        <color theme="1"/>
        <rFont val="Calibri"/>
        <family val="2"/>
        <scheme val="minor"/>
      </rPr>
      <t xml:space="preserve"> and those physicians that reported burnout in Mayo Clinic's Burnout and Satisfaction with Work-Life Balance Among US Physicians &amp; the General US Working Population between 2011 and 2017</t>
    </r>
    <r>
      <rPr>
        <vertAlign val="superscript"/>
        <sz val="12"/>
        <color theme="1"/>
        <rFont val="Calibri"/>
        <family val="2"/>
        <scheme val="minor"/>
      </rPr>
      <t>3</t>
    </r>
    <r>
      <rPr>
        <sz val="12"/>
        <color theme="1"/>
        <rFont val="Calibri"/>
        <family val="2"/>
        <scheme val="minor"/>
      </rPr>
      <t>.</t>
    </r>
  </si>
  <si>
    <r>
      <t>Average Lost Annual Revenue (14% drop in productivity</t>
    </r>
    <r>
      <rPr>
        <vertAlign val="superscript"/>
        <sz val="18"/>
        <color theme="1"/>
        <rFont val="Calibri"/>
        <family val="2"/>
        <scheme val="minor"/>
      </rPr>
      <t>4</t>
    </r>
    <r>
      <rPr>
        <sz val="18"/>
        <color theme="1"/>
        <rFont val="Calibri"/>
        <family val="2"/>
        <scheme val="minor"/>
      </rPr>
      <t xml:space="preserve"> of the 44% stressed &amp; burned out</t>
    </r>
    <r>
      <rPr>
        <vertAlign val="superscript"/>
        <sz val="18"/>
        <color theme="1"/>
        <rFont val="Calibri"/>
        <family val="2"/>
        <scheme val="minor"/>
      </rPr>
      <t>1</t>
    </r>
    <r>
      <rPr>
        <sz val="18"/>
        <color theme="1"/>
        <rFont val="Calibri"/>
        <family val="2"/>
        <scheme val="minor"/>
      </rPr>
      <t>)</t>
    </r>
  </si>
  <si>
    <r>
      <rPr>
        <vertAlign val="superscript"/>
        <sz val="11"/>
        <color theme="1"/>
        <rFont val="Calibri"/>
        <family val="2"/>
        <scheme val="minor"/>
      </rPr>
      <t>4</t>
    </r>
    <r>
      <rPr>
        <sz val="11"/>
        <color theme="1"/>
        <rFont val="Calibri"/>
        <family val="2"/>
        <scheme val="minor"/>
      </rPr>
      <t xml:space="preserve"> Aetna, Inc., in Business Insurance’s article “Workers' ailing health problematic: ‘Presenteeism' bigger problem in tough times, experts say”) 14% productivity loss from employees who are on the job but dealing with behavioral illnesses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</si>
</sst>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_(* #,##0_);_(* \(#,##0\);_(* &quot;-&quot;??_);_(@_)"/>
  </numFmts>
  <fonts count="20" x14ac:knownFonts="1">
    <font>
      <sz val="11"/>
      <color theme="1"/>
      <name val="Calibri"/>
      <family val="2"/>
      <scheme val="minor"/>
    </font>
    <font>
      <b/>
      <sz val="11"/>
      <color theme="0"/>
      <name val="Calibri"/>
      <family val="2"/>
      <scheme val="minor"/>
    </font>
    <font>
      <b/>
      <sz val="12"/>
      <color theme="3"/>
      <name val="Calibri"/>
      <family val="2"/>
      <scheme val="minor"/>
    </font>
    <font>
      <b/>
      <sz val="14"/>
      <color theme="3"/>
      <name val="Calibri"/>
      <family val="2"/>
      <scheme val="minor"/>
    </font>
    <font>
      <sz val="11"/>
      <color rgb="FFFF0000"/>
      <name val="Calibri"/>
      <family val="2"/>
      <scheme val="minor"/>
    </font>
    <font>
      <b/>
      <sz val="12"/>
      <color theme="0"/>
      <name val="Calibri"/>
      <family val="2"/>
      <scheme val="minor"/>
    </font>
    <font>
      <sz val="12"/>
      <color theme="1"/>
      <name val="Calibri"/>
      <family val="2"/>
      <scheme val="minor"/>
    </font>
    <font>
      <vertAlign val="superscript"/>
      <sz val="11"/>
      <color theme="1"/>
      <name val="Calibri"/>
      <family val="2"/>
      <scheme val="minor"/>
    </font>
    <font>
      <b/>
      <sz val="11"/>
      <color theme="1"/>
      <name val="Calibri"/>
      <family val="2"/>
      <scheme val="minor"/>
    </font>
    <font>
      <sz val="11"/>
      <color theme="1"/>
      <name val="Calibri"/>
      <family val="2"/>
      <scheme val="minor"/>
    </font>
    <font>
      <sz val="12"/>
      <color theme="2" tint="-0.89999084444715716"/>
      <name val="Calibri"/>
      <family val="2"/>
      <scheme val="minor"/>
    </font>
    <font>
      <b/>
      <sz val="18"/>
      <color theme="0"/>
      <name val="Calibri"/>
      <family val="2"/>
      <scheme val="minor"/>
    </font>
    <font>
      <sz val="18"/>
      <color theme="1"/>
      <name val="Calibri"/>
      <family val="2"/>
      <scheme val="minor"/>
    </font>
    <font>
      <b/>
      <sz val="18"/>
      <color theme="3"/>
      <name val="Calibri"/>
      <family val="2"/>
      <scheme val="minor"/>
    </font>
    <font>
      <vertAlign val="superscript"/>
      <sz val="12"/>
      <color theme="1"/>
      <name val="Calibri"/>
      <family val="2"/>
      <scheme val="minor"/>
    </font>
    <font>
      <sz val="11"/>
      <color theme="3"/>
      <name val="Calibri"/>
      <family val="2"/>
      <scheme val="minor"/>
    </font>
    <font>
      <sz val="24"/>
      <color theme="3"/>
      <name val="Calibri"/>
      <family val="2"/>
      <scheme val="minor"/>
    </font>
    <font>
      <sz val="18"/>
      <name val="Calibri"/>
      <family val="2"/>
      <scheme val="minor"/>
    </font>
    <font>
      <vertAlign val="superscript"/>
      <sz val="11"/>
      <name val="Calibri"/>
      <family val="2"/>
      <scheme val="minor"/>
    </font>
    <font>
      <vertAlign val="superscript"/>
      <sz val="18"/>
      <color theme="1"/>
      <name val="Calibri"/>
      <family val="2"/>
      <scheme val="minor"/>
    </font>
  </fonts>
  <fills count="5">
    <fill>
      <patternFill patternType="none"/>
    </fill>
    <fill>
      <patternFill patternType="gray125"/>
    </fill>
    <fill>
      <patternFill patternType="solid">
        <fgColor rgb="FF194E92"/>
        <bgColor indexed="64"/>
      </patternFill>
    </fill>
    <fill>
      <patternFill patternType="solid">
        <fgColor rgb="FFFFFF00"/>
        <bgColor indexed="64"/>
      </patternFill>
    </fill>
    <fill>
      <patternFill patternType="solid">
        <fgColor theme="3"/>
        <bgColor indexed="64"/>
      </patternFill>
    </fill>
  </fills>
  <borders count="1">
    <border>
      <left/>
      <right/>
      <top/>
      <bottom/>
      <diagonal/>
    </border>
  </borders>
  <cellStyleXfs count="3">
    <xf numFmtId="0" fontId="0" fillId="0" borderId="0"/>
    <xf numFmtId="44" fontId="9" fillId="0" borderId="0" applyFont="0" applyFill="0" applyBorder="0" applyAlignment="0" applyProtection="0"/>
    <xf numFmtId="43" fontId="9" fillId="0" borderId="0" applyFont="0" applyFill="0" applyBorder="0" applyAlignment="0" applyProtection="0"/>
  </cellStyleXfs>
  <cellXfs count="69">
    <xf numFmtId="0" fontId="0" fillId="0" borderId="0" xfId="0"/>
    <xf numFmtId="0" fontId="0" fillId="0" borderId="0" xfId="0" applyAlignment="1">
      <alignment wrapText="1"/>
    </xf>
    <xf numFmtId="0" fontId="0" fillId="0" borderId="0" xfId="0"/>
    <xf numFmtId="0" fontId="0" fillId="0" borderId="0" xfId="0" applyAlignment="1">
      <alignment horizontal="right"/>
    </xf>
    <xf numFmtId="0" fontId="0" fillId="0" borderId="0" xfId="0" applyAlignment="1">
      <alignment vertical="center"/>
    </xf>
    <xf numFmtId="1" fontId="3" fillId="0" borderId="0" xfId="0" quotePrefix="1" applyNumberFormat="1" applyFont="1" applyFill="1" applyAlignment="1">
      <alignment horizontal="right"/>
    </xf>
    <xf numFmtId="0" fontId="3" fillId="0" borderId="0" xfId="0" applyFont="1" applyFill="1"/>
    <xf numFmtId="0" fontId="0" fillId="0" borderId="0" xfId="0" applyAlignment="1">
      <alignment horizontal="left" wrapText="1"/>
    </xf>
    <xf numFmtId="0" fontId="0" fillId="0" borderId="0" xfId="0" applyFont="1"/>
    <xf numFmtId="0" fontId="1" fillId="0" borderId="0" xfId="0" applyFont="1" applyFill="1" applyAlignment="1">
      <alignment vertical="center" wrapText="1"/>
    </xf>
    <xf numFmtId="0" fontId="1" fillId="0" borderId="0" xfId="0" applyFont="1" applyFill="1" applyAlignment="1">
      <alignment wrapText="1"/>
    </xf>
    <xf numFmtId="0" fontId="3" fillId="0" borderId="0" xfId="0" applyFont="1" applyAlignment="1">
      <alignment horizontal="right"/>
    </xf>
    <xf numFmtId="0" fontId="3" fillId="0" borderId="0" xfId="0" applyFont="1" applyAlignment="1">
      <alignment horizontal="right" vertical="top"/>
    </xf>
    <xf numFmtId="0" fontId="2" fillId="0" borderId="0" xfId="0" applyFont="1" applyFill="1" applyAlignment="1">
      <alignment horizontal="left" wrapText="1"/>
    </xf>
    <xf numFmtId="0" fontId="0" fillId="0" borderId="0" xfId="0" applyAlignment="1">
      <alignment horizontal="left"/>
    </xf>
    <xf numFmtId="0" fontId="0" fillId="0" borderId="0" xfId="0" applyFont="1" applyFill="1" applyAlignment="1">
      <alignment vertical="center" wrapText="1"/>
    </xf>
    <xf numFmtId="9" fontId="6" fillId="0" borderId="0" xfId="0" applyNumberFormat="1" applyFont="1" applyFill="1" applyAlignment="1">
      <alignment vertical="center"/>
    </xf>
    <xf numFmtId="165" fontId="6" fillId="0" borderId="0" xfId="2" applyNumberFormat="1" applyFont="1" applyFill="1"/>
    <xf numFmtId="0" fontId="0" fillId="0" borderId="0" xfId="0" applyFont="1" applyAlignment="1">
      <alignment horizontal="left" vertical="center" wrapText="1"/>
    </xf>
    <xf numFmtId="9" fontId="10" fillId="0" borderId="0" xfId="0" applyNumberFormat="1" applyFont="1" applyFill="1" applyAlignment="1">
      <alignment vertical="center"/>
    </xf>
    <xf numFmtId="0" fontId="10" fillId="0" borderId="0" xfId="0" applyFont="1" applyFill="1" applyAlignment="1">
      <alignment vertical="center" wrapText="1"/>
    </xf>
    <xf numFmtId="0" fontId="10" fillId="0" borderId="0" xfId="0" applyFont="1" applyFill="1" applyAlignment="1">
      <alignment vertical="center"/>
    </xf>
    <xf numFmtId="0" fontId="0" fillId="0" borderId="0" xfId="0" applyFill="1"/>
    <xf numFmtId="0" fontId="0" fillId="0" borderId="0" xfId="0" applyFont="1" applyFill="1"/>
    <xf numFmtId="0" fontId="0" fillId="0" borderId="0" xfId="0" applyFill="1" applyAlignment="1">
      <alignment vertical="center"/>
    </xf>
    <xf numFmtId="0" fontId="5" fillId="0" borderId="0" xfId="0" applyFont="1" applyFill="1" applyAlignment="1">
      <alignment horizontal="right" wrapText="1"/>
    </xf>
    <xf numFmtId="6" fontId="6" fillId="0" borderId="0" xfId="0" applyNumberFormat="1" applyFont="1" applyFill="1"/>
    <xf numFmtId="0" fontId="0" fillId="0" borderId="0" xfId="0" applyFill="1" applyAlignment="1">
      <alignment vertical="center" wrapText="1"/>
    </xf>
    <xf numFmtId="0" fontId="6" fillId="0" borderId="0" xfId="0" applyFont="1" applyFill="1"/>
    <xf numFmtId="0" fontId="6" fillId="0" borderId="0" xfId="0" applyFont="1" applyFill="1" applyAlignment="1">
      <alignment vertical="center"/>
    </xf>
    <xf numFmtId="0" fontId="6" fillId="0" borderId="0" xfId="0" applyFont="1" applyFill="1" applyAlignment="1">
      <alignment vertical="center" wrapText="1"/>
    </xf>
    <xf numFmtId="6" fontId="6" fillId="0" borderId="0" xfId="0" applyNumberFormat="1" applyFont="1" applyFill="1" applyAlignment="1">
      <alignment vertical="center"/>
    </xf>
    <xf numFmtId="164" fontId="6" fillId="0" borderId="0" xfId="1" applyNumberFormat="1" applyFont="1" applyFill="1" applyAlignment="1">
      <alignment vertical="center"/>
    </xf>
    <xf numFmtId="6" fontId="5" fillId="0" borderId="0" xfId="0" applyNumberFormat="1" applyFont="1" applyFill="1"/>
    <xf numFmtId="0" fontId="5" fillId="0" borderId="0" xfId="0" applyFont="1" applyFill="1"/>
    <xf numFmtId="0" fontId="8" fillId="0" borderId="0" xfId="0" applyFont="1" applyFill="1" applyAlignment="1">
      <alignment vertical="center"/>
    </xf>
    <xf numFmtId="0" fontId="5" fillId="0" borderId="0" xfId="0" applyFont="1" applyFill="1" applyAlignment="1">
      <alignment wrapText="1"/>
    </xf>
    <xf numFmtId="0" fontId="4" fillId="0" borderId="0" xfId="0" applyFont="1" applyFill="1"/>
    <xf numFmtId="8" fontId="0" fillId="0" borderId="0" xfId="0" applyNumberFormat="1" applyFill="1"/>
    <xf numFmtId="0" fontId="12" fillId="0" borderId="0" xfId="0" applyFont="1" applyAlignment="1">
      <alignment vertical="center" wrapText="1"/>
    </xf>
    <xf numFmtId="0" fontId="12" fillId="0" borderId="0" xfId="0" applyFont="1" applyFill="1" applyAlignment="1">
      <alignment vertical="center" wrapText="1"/>
    </xf>
    <xf numFmtId="0" fontId="12" fillId="0" borderId="0" xfId="0" applyFont="1"/>
    <xf numFmtId="0" fontId="13" fillId="0" borderId="0" xfId="0" applyFont="1" applyFill="1" applyAlignment="1">
      <alignment horizontal="right" wrapText="1"/>
    </xf>
    <xf numFmtId="1" fontId="13" fillId="0" borderId="0" xfId="0" quotePrefix="1" applyNumberFormat="1" applyFont="1" applyFill="1" applyAlignment="1">
      <alignment horizontal="right"/>
    </xf>
    <xf numFmtId="0" fontId="13" fillId="0" borderId="0" xfId="0" applyFont="1" applyFill="1"/>
    <xf numFmtId="0" fontId="0" fillId="0" borderId="0" xfId="0" applyFill="1" applyAlignment="1">
      <alignment horizontal="right"/>
    </xf>
    <xf numFmtId="0" fontId="4" fillId="0" borderId="0" xfId="0" applyFont="1" applyFill="1" applyAlignment="1">
      <alignment horizontal="left" wrapText="1"/>
    </xf>
    <xf numFmtId="11" fontId="0" fillId="0" borderId="0" xfId="0" applyNumberFormat="1" applyAlignment="1">
      <alignment horizontal="left" wrapText="1"/>
    </xf>
    <xf numFmtId="0" fontId="0" fillId="0" borderId="0" xfId="0" applyNumberFormat="1" applyFont="1" applyAlignment="1">
      <alignment wrapText="1"/>
    </xf>
    <xf numFmtId="0" fontId="15" fillId="0" borderId="0" xfId="0" applyFont="1" applyAlignment="1">
      <alignment wrapText="1"/>
    </xf>
    <xf numFmtId="0" fontId="15" fillId="0" borderId="0" xfId="0" applyFont="1" applyAlignment="1">
      <alignment horizontal="right"/>
    </xf>
    <xf numFmtId="0" fontId="15" fillId="0" borderId="0" xfId="0" applyFont="1" applyAlignment="1">
      <alignment vertical="center" wrapText="1"/>
    </xf>
    <xf numFmtId="0" fontId="11" fillId="4" borderId="0" xfId="0" applyFont="1" applyFill="1" applyAlignment="1">
      <alignment vertical="center" wrapText="1"/>
    </xf>
    <xf numFmtId="0" fontId="15" fillId="0" borderId="0" xfId="0" applyFont="1" applyFill="1"/>
    <xf numFmtId="0" fontId="16" fillId="0" borderId="0" xfId="0" applyFont="1" applyFill="1"/>
    <xf numFmtId="0" fontId="15" fillId="0" borderId="0" xfId="0" applyFont="1"/>
    <xf numFmtId="0" fontId="0" fillId="0" borderId="0" xfId="0" applyFont="1" applyAlignment="1">
      <alignment horizontal="left" vertical="center" wrapText="1"/>
    </xf>
    <xf numFmtId="0" fontId="11" fillId="2" borderId="0" xfId="0" applyFont="1" applyFill="1" applyAlignment="1">
      <alignment horizontal="center" wrapText="1"/>
    </xf>
    <xf numFmtId="6" fontId="12" fillId="0" borderId="0" xfId="0" applyNumberFormat="1" applyFont="1" applyAlignment="1">
      <alignment horizontal="right" vertical="center"/>
    </xf>
    <xf numFmtId="6" fontId="12" fillId="3" borderId="0" xfId="0" applyNumberFormat="1" applyFont="1" applyFill="1" applyAlignment="1">
      <alignment horizontal="right" vertical="center"/>
    </xf>
    <xf numFmtId="9" fontId="12" fillId="0" borderId="0" xfId="0" applyNumberFormat="1" applyFont="1" applyFill="1" applyAlignment="1">
      <alignment horizontal="right" vertical="center"/>
    </xf>
    <xf numFmtId="6" fontId="12" fillId="0" borderId="0" xfId="0" applyNumberFormat="1" applyFont="1" applyFill="1" applyAlignment="1">
      <alignment horizontal="right" vertical="center"/>
    </xf>
    <xf numFmtId="6" fontId="11" fillId="4" borderId="0" xfId="0" applyNumberFormat="1" applyFont="1" applyFill="1" applyAlignment="1">
      <alignment horizontal="right" vertical="center"/>
    </xf>
    <xf numFmtId="6" fontId="17" fillId="0" borderId="0" xfId="0" applyNumberFormat="1" applyFont="1" applyFill="1" applyAlignment="1">
      <alignment horizontal="right" wrapText="1"/>
    </xf>
    <xf numFmtId="165" fontId="12" fillId="3" borderId="0" xfId="2" applyNumberFormat="1" applyFont="1" applyFill="1" applyBorder="1" applyAlignment="1">
      <alignment horizontal="right" vertical="center"/>
    </xf>
    <xf numFmtId="1" fontId="12" fillId="0" borderId="0" xfId="0" applyNumberFormat="1" applyFont="1" applyAlignment="1">
      <alignment horizontal="right" vertical="center"/>
    </xf>
    <xf numFmtId="0" fontId="6" fillId="0" borderId="0" xfId="0" applyFont="1" applyAlignment="1">
      <alignment horizontal="left" vertical="center" wrapText="1"/>
    </xf>
    <xf numFmtId="0" fontId="5" fillId="2" borderId="0" xfId="0" applyFont="1" applyFill="1" applyAlignment="1">
      <alignment horizontal="center" vertical="center" wrapText="1"/>
    </xf>
    <xf numFmtId="0" fontId="5" fillId="2" borderId="0" xfId="0" applyFont="1" applyFill="1" applyAlignment="1">
      <alignment horizontal="center" wrapText="1"/>
    </xf>
  </cellXfs>
  <cellStyles count="3">
    <cellStyle name="Comma" xfId="2" builtinId="3"/>
    <cellStyle name="Currency" xfId="1" builtinId="4"/>
    <cellStyle name="Normal" xfId="0" builtinId="0"/>
  </cellStyles>
  <dxfs count="0"/>
  <tableStyles count="0" defaultTableStyle="TableStyleMedium9" defaultPivotStyle="PivotStyleLight16"/>
  <colors>
    <mruColors>
      <color rgb="FF194E9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77112</xdr:colOff>
      <xdr:row>0</xdr:row>
      <xdr:rowOff>150836</xdr:rowOff>
    </xdr:from>
    <xdr:to>
      <xdr:col>0</xdr:col>
      <xdr:colOff>1471090</xdr:colOff>
      <xdr:row>1</xdr:row>
      <xdr:rowOff>324080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12" y="150836"/>
          <a:ext cx="1393978" cy="633619"/>
        </a:xfrm>
        <a:prstGeom prst="rect">
          <a:avLst/>
        </a:prstGeom>
      </xdr:spPr>
    </xdr:pic>
    <xdr:clientData/>
  </xdr:twoCellAnchor>
</xdr:wsDr>
</file>

<file path=xl/theme/theme1.xml><?xml version="1.0" encoding="utf-8"?>
<a:theme xmlns:a="http://schemas.openxmlformats.org/drawingml/2006/main" name="VITAL WorkLife Theme">
  <a:themeElements>
    <a:clrScheme name="VITAL WorkLife Color Palette">
      <a:dk1>
        <a:srgbClr val="404040"/>
      </a:dk1>
      <a:lt1>
        <a:srgbClr val="FFFFFF"/>
      </a:lt1>
      <a:dk2>
        <a:srgbClr val="194E92"/>
      </a:dk2>
      <a:lt2>
        <a:srgbClr val="FFFFFF"/>
      </a:lt2>
      <a:accent1>
        <a:srgbClr val="194E92"/>
      </a:accent1>
      <a:accent2>
        <a:srgbClr val="B5BE00"/>
      </a:accent2>
      <a:accent3>
        <a:srgbClr val="F37021"/>
      </a:accent3>
      <a:accent4>
        <a:srgbClr val="BE342B"/>
      </a:accent4>
      <a:accent5>
        <a:srgbClr val="FFD35A"/>
      </a:accent5>
      <a:accent6>
        <a:srgbClr val="9975C1"/>
      </a:accent6>
      <a:hlink>
        <a:srgbClr val="1E62A3"/>
      </a:hlink>
      <a:folHlink>
        <a:srgbClr val="4B66A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VWL Generic Theme" id="{FE84D601-818D-CB40-97BF-4C01C9F8AA71}" vid="{373FE907-876E-8742-872C-6F83124382F2}"/>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6"/>
  <sheetViews>
    <sheetView tabSelected="1" topLeftCell="A4" zoomScaleNormal="100" workbookViewId="0">
      <selection activeCell="A6" sqref="A6:C6"/>
    </sheetView>
  </sheetViews>
  <sheetFormatPr defaultRowHeight="14.5" x14ac:dyDescent="0.35"/>
  <cols>
    <col min="1" max="1" width="134.1796875" style="1" customWidth="1"/>
    <col min="2" max="2" width="13.453125" style="3" customWidth="1"/>
    <col min="3" max="3" width="11.81640625" customWidth="1"/>
    <col min="4" max="4" width="14.54296875" style="22" customWidth="1"/>
    <col min="5" max="5" width="20.1796875" style="22" customWidth="1"/>
    <col min="6" max="6" width="11.81640625" style="22" customWidth="1"/>
    <col min="7" max="7" width="61" style="22" customWidth="1"/>
    <col min="8" max="27" width="9.1796875" style="22"/>
  </cols>
  <sheetData>
    <row r="1" spans="1:27" s="2" customFormat="1" ht="36" customHeight="1" x14ac:dyDescent="0.45">
      <c r="A1" s="49"/>
      <c r="B1" s="50"/>
      <c r="C1" s="11" t="s">
        <v>6</v>
      </c>
      <c r="D1" s="22"/>
      <c r="E1" s="22"/>
      <c r="F1" s="22"/>
      <c r="G1" s="22"/>
      <c r="H1" s="22"/>
      <c r="I1" s="22"/>
      <c r="J1" s="22"/>
      <c r="K1" s="22"/>
      <c r="L1" s="22"/>
      <c r="M1" s="22"/>
      <c r="N1" s="22"/>
      <c r="O1" s="22"/>
      <c r="P1" s="22"/>
      <c r="Q1" s="22"/>
      <c r="R1" s="22"/>
      <c r="S1" s="22"/>
      <c r="T1" s="22"/>
      <c r="U1" s="22"/>
      <c r="V1" s="22"/>
      <c r="W1" s="22"/>
      <c r="X1" s="22"/>
      <c r="Y1" s="22"/>
      <c r="Z1" s="22"/>
      <c r="AA1" s="22"/>
    </row>
    <row r="2" spans="1:27" ht="45.75" customHeight="1" x14ac:dyDescent="0.35">
      <c r="A2" s="51"/>
      <c r="B2" s="50"/>
      <c r="C2" s="12" t="s">
        <v>3</v>
      </c>
    </row>
    <row r="3" spans="1:27" s="8" customFormat="1" ht="5.25" customHeight="1" x14ac:dyDescent="0.35">
      <c r="A3" s="67"/>
      <c r="B3" s="67"/>
      <c r="C3" s="67"/>
      <c r="D3" s="9"/>
      <c r="E3" s="9"/>
      <c r="F3" s="23"/>
      <c r="G3" s="23"/>
      <c r="H3" s="23"/>
      <c r="I3" s="23"/>
      <c r="J3" s="23"/>
      <c r="K3" s="23"/>
      <c r="L3" s="23"/>
      <c r="M3" s="23"/>
      <c r="N3" s="23"/>
      <c r="O3" s="23"/>
      <c r="P3" s="23"/>
      <c r="Q3" s="23"/>
      <c r="R3" s="23"/>
      <c r="S3" s="23"/>
      <c r="T3" s="23"/>
      <c r="U3" s="23"/>
      <c r="V3" s="23"/>
      <c r="W3" s="23"/>
      <c r="X3" s="23"/>
      <c r="Y3" s="23"/>
      <c r="Z3" s="23"/>
      <c r="AA3" s="23"/>
    </row>
    <row r="4" spans="1:27" s="4" customFormat="1" ht="73" customHeight="1" x14ac:dyDescent="0.35">
      <c r="A4" s="66" t="s">
        <v>5</v>
      </c>
      <c r="B4" s="66"/>
      <c r="C4" s="66"/>
      <c r="D4" s="15"/>
      <c r="E4" s="15"/>
      <c r="F4" s="24"/>
      <c r="G4" s="24"/>
      <c r="H4" s="24"/>
      <c r="I4" s="24"/>
      <c r="J4" s="24"/>
      <c r="K4" s="24"/>
      <c r="L4" s="24"/>
      <c r="M4" s="24"/>
      <c r="N4" s="24"/>
      <c r="O4" s="24"/>
      <c r="P4" s="24"/>
      <c r="Q4" s="24"/>
      <c r="R4" s="24"/>
      <c r="S4" s="24"/>
      <c r="T4" s="24"/>
      <c r="U4" s="24"/>
      <c r="V4" s="24"/>
      <c r="W4" s="24"/>
      <c r="X4" s="24"/>
      <c r="Y4" s="24"/>
      <c r="Z4" s="24"/>
      <c r="AA4" s="24"/>
    </row>
    <row r="5" spans="1:27" ht="15.75" customHeight="1" x14ac:dyDescent="0.35">
      <c r="A5" s="68" t="s">
        <v>0</v>
      </c>
      <c r="B5" s="68"/>
      <c r="C5" s="68"/>
      <c r="D5" s="10"/>
      <c r="E5" s="10"/>
    </row>
    <row r="6" spans="1:27" s="4" customFormat="1" ht="67.5" customHeight="1" x14ac:dyDescent="0.35">
      <c r="A6" s="66" t="s">
        <v>23</v>
      </c>
      <c r="B6" s="66"/>
      <c r="C6" s="66"/>
      <c r="D6" s="15"/>
      <c r="E6" s="15"/>
      <c r="F6" s="24"/>
      <c r="G6" s="24"/>
      <c r="H6" s="24"/>
      <c r="I6" s="24"/>
      <c r="J6" s="24"/>
      <c r="K6" s="24"/>
      <c r="L6" s="24"/>
      <c r="M6" s="24"/>
      <c r="N6" s="24"/>
      <c r="O6" s="24"/>
      <c r="P6" s="24"/>
      <c r="Q6" s="24"/>
      <c r="R6" s="24"/>
      <c r="S6" s="24"/>
      <c r="T6" s="24"/>
      <c r="U6" s="24"/>
      <c r="V6" s="24"/>
      <c r="W6" s="24"/>
      <c r="X6" s="24"/>
      <c r="Y6" s="24"/>
      <c r="Z6" s="24"/>
      <c r="AA6" s="24"/>
    </row>
    <row r="7" spans="1:27" ht="18.75" customHeight="1" x14ac:dyDescent="0.35">
      <c r="A7" s="56" t="s">
        <v>11</v>
      </c>
      <c r="B7" s="56"/>
      <c r="C7" s="56"/>
      <c r="D7" s="15"/>
      <c r="E7" s="15"/>
    </row>
    <row r="8" spans="1:27" ht="24.75" customHeight="1" x14ac:dyDescent="0.35">
      <c r="A8" s="56" t="s">
        <v>13</v>
      </c>
      <c r="B8" s="56"/>
      <c r="C8" s="56"/>
      <c r="D8" s="15"/>
      <c r="E8" s="15"/>
    </row>
    <row r="9" spans="1:27" s="2" customFormat="1" ht="26.25" customHeight="1" x14ac:dyDescent="0.35">
      <c r="A9" s="56" t="s">
        <v>16</v>
      </c>
      <c r="B9" s="56"/>
      <c r="C9" s="56"/>
      <c r="D9" s="15"/>
      <c r="E9" s="15"/>
      <c r="F9" s="22"/>
      <c r="G9" s="22"/>
      <c r="H9" s="22"/>
      <c r="I9" s="22"/>
      <c r="J9" s="22"/>
      <c r="K9" s="22"/>
      <c r="L9" s="22"/>
      <c r="M9" s="22"/>
      <c r="N9" s="22"/>
      <c r="O9" s="22"/>
      <c r="P9" s="22"/>
      <c r="Q9" s="22"/>
      <c r="R9" s="22"/>
      <c r="S9" s="22"/>
      <c r="T9" s="22"/>
      <c r="U9" s="22"/>
      <c r="V9" s="22"/>
      <c r="W9" s="22"/>
      <c r="X9" s="22"/>
      <c r="Y9" s="22"/>
      <c r="Z9" s="22"/>
      <c r="AA9" s="22"/>
    </row>
    <row r="10" spans="1:27" s="2" customFormat="1" ht="18.75" customHeight="1" x14ac:dyDescent="0.35">
      <c r="A10" s="18"/>
      <c r="B10" s="18"/>
      <c r="C10" s="18"/>
      <c r="D10" s="15"/>
      <c r="E10" s="15"/>
      <c r="F10" s="22"/>
      <c r="G10" s="22"/>
      <c r="H10" s="22"/>
      <c r="I10" s="22"/>
      <c r="J10" s="22"/>
      <c r="K10" s="22"/>
      <c r="L10" s="22"/>
      <c r="M10" s="22"/>
      <c r="N10" s="22"/>
      <c r="O10" s="22"/>
      <c r="P10" s="22"/>
      <c r="Q10" s="22"/>
      <c r="R10" s="22"/>
      <c r="S10" s="22"/>
      <c r="T10" s="22"/>
      <c r="U10" s="22"/>
      <c r="V10" s="22"/>
      <c r="W10" s="22"/>
      <c r="X10" s="22"/>
      <c r="Y10" s="22"/>
      <c r="Z10" s="22"/>
      <c r="AA10" s="22"/>
    </row>
    <row r="11" spans="1:27" ht="23.5" x14ac:dyDescent="0.55000000000000004">
      <c r="A11" s="57" t="s">
        <v>8</v>
      </c>
      <c r="B11" s="57"/>
      <c r="C11" s="57"/>
      <c r="D11" s="36"/>
      <c r="E11" s="25"/>
    </row>
    <row r="12" spans="1:27" s="2" customFormat="1" ht="56.25" customHeight="1" x14ac:dyDescent="0.55000000000000004">
      <c r="A12" s="39" t="s">
        <v>19</v>
      </c>
      <c r="B12" s="63">
        <v>2387727</v>
      </c>
      <c r="C12" s="63"/>
      <c r="D12" s="22"/>
      <c r="E12" s="26"/>
      <c r="F12" s="17"/>
      <c r="G12" s="27"/>
      <c r="H12" s="28"/>
      <c r="I12" s="28"/>
      <c r="J12" s="28"/>
      <c r="K12" s="22"/>
      <c r="L12" s="22"/>
      <c r="M12" s="22"/>
      <c r="N12" s="22"/>
      <c r="O12" s="22"/>
      <c r="P12" s="22"/>
      <c r="Q12" s="22"/>
      <c r="R12" s="22"/>
      <c r="S12" s="22"/>
      <c r="T12" s="22"/>
      <c r="U12" s="22"/>
      <c r="V12" s="22"/>
      <c r="W12" s="22"/>
      <c r="X12" s="22"/>
      <c r="Y12" s="22"/>
      <c r="Z12" s="22"/>
      <c r="AA12" s="22"/>
    </row>
    <row r="13" spans="1:27" ht="56.25" customHeight="1" x14ac:dyDescent="0.35">
      <c r="A13" s="40" t="s">
        <v>9</v>
      </c>
      <c r="B13" s="64">
        <v>945</v>
      </c>
      <c r="C13" s="64"/>
      <c r="D13" s="37"/>
      <c r="E13" s="21"/>
      <c r="F13" s="19"/>
      <c r="G13" s="20"/>
      <c r="H13" s="28"/>
      <c r="I13" s="28"/>
    </row>
    <row r="14" spans="1:27" ht="56.25" customHeight="1" x14ac:dyDescent="0.35">
      <c r="A14" s="39" t="s">
        <v>21</v>
      </c>
      <c r="B14" s="65">
        <f>B13*0.44</f>
        <v>415.8</v>
      </c>
      <c r="C14" s="65"/>
      <c r="E14" s="29"/>
      <c r="F14" s="16"/>
      <c r="G14" s="30"/>
      <c r="H14" s="28"/>
      <c r="I14" s="28"/>
    </row>
    <row r="15" spans="1:27" ht="56.25" customHeight="1" x14ac:dyDescent="0.35">
      <c r="A15" s="39" t="s">
        <v>24</v>
      </c>
      <c r="B15" s="58">
        <f>B12*B14*0.14</f>
        <v>138994364.12400001</v>
      </c>
      <c r="C15" s="58"/>
      <c r="E15" s="31"/>
      <c r="F15" s="16"/>
      <c r="G15" s="29"/>
      <c r="H15" s="28"/>
      <c r="I15" s="28"/>
    </row>
    <row r="16" spans="1:27" s="2" customFormat="1" ht="56.25" customHeight="1" x14ac:dyDescent="0.35">
      <c r="A16" s="39" t="s">
        <v>22</v>
      </c>
      <c r="B16" s="60">
        <v>7.0000000000000007E-2</v>
      </c>
      <c r="C16" s="61"/>
      <c r="D16" s="22"/>
      <c r="E16" s="31"/>
      <c r="F16" s="16"/>
      <c r="G16" s="29"/>
      <c r="H16" s="28"/>
      <c r="I16" s="28"/>
      <c r="J16" s="22"/>
      <c r="K16" s="22"/>
      <c r="L16" s="22"/>
      <c r="M16" s="22"/>
      <c r="N16" s="22"/>
      <c r="O16" s="22"/>
      <c r="P16" s="22"/>
      <c r="Q16" s="22"/>
      <c r="R16" s="22"/>
      <c r="S16" s="22"/>
      <c r="T16" s="22"/>
      <c r="U16" s="22"/>
      <c r="V16" s="22"/>
      <c r="W16" s="22"/>
      <c r="X16" s="22"/>
      <c r="Y16" s="22"/>
      <c r="Z16" s="22"/>
      <c r="AA16" s="22"/>
    </row>
    <row r="17" spans="1:27" s="2" customFormat="1" ht="56.25" customHeight="1" x14ac:dyDescent="0.35">
      <c r="A17" s="39" t="s">
        <v>7</v>
      </c>
      <c r="B17" s="58">
        <f>B15*0.07</f>
        <v>9729605.4886800013</v>
      </c>
      <c r="C17" s="58"/>
      <c r="D17" s="38"/>
      <c r="E17" s="29"/>
      <c r="F17" s="16"/>
      <c r="G17" s="30"/>
      <c r="H17" s="28"/>
      <c r="I17" s="28"/>
      <c r="J17" s="28"/>
      <c r="K17" s="22"/>
      <c r="L17" s="22"/>
      <c r="M17" s="22"/>
      <c r="N17" s="22"/>
      <c r="O17" s="22"/>
      <c r="P17" s="22"/>
      <c r="Q17" s="22"/>
      <c r="R17" s="22"/>
      <c r="S17" s="22"/>
      <c r="T17" s="22"/>
      <c r="U17" s="22"/>
      <c r="V17" s="22"/>
      <c r="W17" s="22"/>
      <c r="X17" s="22"/>
      <c r="Y17" s="22"/>
      <c r="Z17" s="22"/>
      <c r="AA17" s="22"/>
    </row>
    <row r="18" spans="1:27" s="2" customFormat="1" ht="56.25" customHeight="1" x14ac:dyDescent="0.35">
      <c r="A18" s="39"/>
      <c r="B18" s="58"/>
      <c r="C18" s="58">
        <f>SUM(C12*C15*0.16*0.12)</f>
        <v>0</v>
      </c>
      <c r="D18" s="22"/>
      <c r="E18" s="31"/>
      <c r="F18" s="16"/>
      <c r="G18" s="30"/>
      <c r="H18" s="28"/>
      <c r="I18" s="28"/>
      <c r="J18" s="22"/>
      <c r="K18" s="22"/>
      <c r="L18" s="22"/>
      <c r="M18" s="22"/>
      <c r="N18" s="22"/>
      <c r="O18" s="22"/>
      <c r="P18" s="22"/>
      <c r="Q18" s="22"/>
      <c r="R18" s="22"/>
      <c r="S18" s="22"/>
      <c r="T18" s="22"/>
      <c r="U18" s="22"/>
      <c r="V18" s="22"/>
      <c r="W18" s="22"/>
      <c r="X18" s="22"/>
      <c r="Y18" s="22"/>
      <c r="Z18" s="22"/>
      <c r="AA18" s="22"/>
    </row>
    <row r="19" spans="1:27" s="2" customFormat="1" ht="56.25" customHeight="1" x14ac:dyDescent="0.35">
      <c r="A19" s="39" t="s">
        <v>20</v>
      </c>
      <c r="B19" s="59">
        <v>145860</v>
      </c>
      <c r="C19" s="59"/>
      <c r="D19" s="46"/>
      <c r="E19" s="32"/>
      <c r="F19" s="32"/>
      <c r="G19" s="30"/>
      <c r="H19" s="28"/>
      <c r="I19" s="28"/>
      <c r="J19" s="22"/>
      <c r="K19" s="22"/>
      <c r="L19" s="22"/>
      <c r="M19" s="22"/>
      <c r="N19" s="22"/>
      <c r="O19" s="22"/>
      <c r="P19" s="22"/>
      <c r="Q19" s="22"/>
      <c r="R19" s="22"/>
      <c r="S19" s="22"/>
      <c r="T19" s="22"/>
      <c r="U19" s="22"/>
      <c r="V19" s="22"/>
      <c r="W19" s="22"/>
      <c r="X19" s="22"/>
      <c r="Y19" s="22"/>
      <c r="Z19" s="22"/>
      <c r="AA19" s="22"/>
    </row>
    <row r="20" spans="1:27" s="35" customFormat="1" ht="27.75" customHeight="1" x14ac:dyDescent="0.35">
      <c r="A20" s="52" t="s">
        <v>10</v>
      </c>
      <c r="B20" s="62">
        <f>B17-B18-B19</f>
        <v>9583745.4886800013</v>
      </c>
      <c r="C20" s="62"/>
      <c r="E20" s="33"/>
      <c r="F20" s="34"/>
      <c r="G20" s="33"/>
      <c r="H20" s="34"/>
      <c r="I20" s="34"/>
    </row>
    <row r="21" spans="1:27" s="2" customFormat="1" ht="15" customHeight="1" x14ac:dyDescent="0.55000000000000004">
      <c r="A21" s="41"/>
      <c r="B21" s="41"/>
      <c r="C21" s="41"/>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s="55" customFormat="1" ht="31" x14ac:dyDescent="0.7">
      <c r="A22" s="42" t="s">
        <v>1</v>
      </c>
      <c r="B22" s="43">
        <f>(B20)/B19</f>
        <v>65.705097276018108</v>
      </c>
      <c r="C22" s="44" t="s">
        <v>2</v>
      </c>
      <c r="D22" s="53"/>
      <c r="E22" s="5"/>
      <c r="F22" s="6"/>
      <c r="G22" s="54"/>
      <c r="H22" s="54"/>
      <c r="I22" s="53"/>
      <c r="J22" s="53"/>
      <c r="K22" s="53"/>
      <c r="L22" s="53"/>
      <c r="M22" s="53"/>
      <c r="N22" s="53"/>
      <c r="O22" s="53"/>
      <c r="P22" s="53"/>
      <c r="Q22" s="53"/>
      <c r="R22" s="53"/>
      <c r="S22" s="53"/>
      <c r="T22" s="53"/>
      <c r="U22" s="53"/>
      <c r="V22" s="53"/>
      <c r="W22" s="53"/>
      <c r="X22" s="53"/>
      <c r="Y22" s="53"/>
      <c r="Z22" s="53"/>
      <c r="AA22" s="53"/>
    </row>
    <row r="23" spans="1:27" s="2" customFormat="1" ht="18.5" x14ac:dyDescent="0.45">
      <c r="A23" s="13" t="s">
        <v>4</v>
      </c>
      <c r="B23" s="5"/>
      <c r="C23" s="6"/>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6.5" x14ac:dyDescent="0.35">
      <c r="A24" s="48" t="s">
        <v>12</v>
      </c>
      <c r="B24" s="45"/>
    </row>
    <row r="25" spans="1:27" ht="16.5" x14ac:dyDescent="0.35">
      <c r="A25" s="47" t="s">
        <v>17</v>
      </c>
      <c r="B25" s="45"/>
    </row>
    <row r="26" spans="1:27" ht="16.5" x14ac:dyDescent="0.35">
      <c r="A26" s="2" t="s">
        <v>14</v>
      </c>
      <c r="B26" s="45"/>
    </row>
    <row r="27" spans="1:27" s="2" customFormat="1" ht="31" x14ac:dyDescent="0.35">
      <c r="A27" s="7" t="s">
        <v>25</v>
      </c>
      <c r="B27" s="45"/>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6.5" x14ac:dyDescent="0.35">
      <c r="A28" s="14" t="s">
        <v>18</v>
      </c>
      <c r="B28" s="45"/>
    </row>
    <row r="29" spans="1:27" s="2" customFormat="1" ht="18" customHeight="1" x14ac:dyDescent="0.35">
      <c r="A29" s="7" t="s">
        <v>15</v>
      </c>
      <c r="B29" s="45"/>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s="2" customFormat="1" x14ac:dyDescent="0.35">
      <c r="A30" s="7"/>
      <c r="B30" s="45"/>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x14ac:dyDescent="0.35">
      <c r="A31" s="45"/>
      <c r="B31"/>
      <c r="C31" s="22"/>
      <c r="AA31"/>
    </row>
    <row r="32" spans="1:27" x14ac:dyDescent="0.35">
      <c r="A32" s="7"/>
    </row>
    <row r="33" spans="1:1" x14ac:dyDescent="0.35">
      <c r="A33" s="7"/>
    </row>
    <row r="34" spans="1:1" x14ac:dyDescent="0.35">
      <c r="A34" s="7"/>
    </row>
    <row r="35" spans="1:1" x14ac:dyDescent="0.35">
      <c r="A35" s="7"/>
    </row>
    <row r="36" spans="1:1" x14ac:dyDescent="0.35">
      <c r="A36" s="7"/>
    </row>
  </sheetData>
  <mergeCells count="17">
    <mergeCell ref="A8:C8"/>
    <mergeCell ref="A4:C4"/>
    <mergeCell ref="A3:C3"/>
    <mergeCell ref="A5:C5"/>
    <mergeCell ref="A6:C6"/>
    <mergeCell ref="A7:C7"/>
    <mergeCell ref="B20:C20"/>
    <mergeCell ref="B12:C12"/>
    <mergeCell ref="B13:C13"/>
    <mergeCell ref="B14:C14"/>
    <mergeCell ref="B15:C15"/>
    <mergeCell ref="B17:C17"/>
    <mergeCell ref="A9:C9"/>
    <mergeCell ref="A11:C11"/>
    <mergeCell ref="B18:C18"/>
    <mergeCell ref="B19:C19"/>
    <mergeCell ref="B16:C16"/>
  </mergeCells>
  <printOptions horizontalCentered="1"/>
  <pageMargins left="0.25" right="0.25" top="0.3" bottom="0.5" header="0.3" footer="0.3"/>
  <pageSetup scale="62" orientation="portrait" r:id="rId1"/>
  <headerFooter>
    <oddFooter>&amp;L&amp;"-,Bold"&amp;X&amp;K194E92©&amp;X&amp;K194E922018, VITAL WorkLife, Inc.
&amp;C&amp;"-,Bold"&amp;K194E92877.731.3949
&amp;R&amp;"-,Bold Italic"&amp;K194E92Pathways to Well Being&amp;"-,Regular"
&amp;10 10-023-0818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ROI Calculator</vt:lpstr>
      <vt:lpstr>'ROI Calculator'!Print_Area</vt:lpstr>
    </vt:vector>
  </TitlesOfParts>
  <Company>Clear North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dc:creator>
  <cp:lastModifiedBy>Leonard Pesheck</cp:lastModifiedBy>
  <cp:lastPrinted>2021-03-02T18:51:45Z</cp:lastPrinted>
  <dcterms:created xsi:type="dcterms:W3CDTF">2013-01-16T18:26:52Z</dcterms:created>
  <dcterms:modified xsi:type="dcterms:W3CDTF">2022-01-28T14:08:41Z</dcterms:modified>
</cp:coreProperties>
</file>